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Papenko\Desktop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55" i="8" l="1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I18" i="8"/>
  <c r="H18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7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8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5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5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5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58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6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<sst xmlns="http://schemas.openxmlformats.org/spreadsheetml/2006/main" count="142" uniqueCount="107">
  <si>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</si>
  <si>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</si>
  <si>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</si>
  <si>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</si>
  <si>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</si>
  <si>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</si>
  <si>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</si>
  <si>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</si>
  <si>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</si>
  <si>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</si>
  <si>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</si>
  <si>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</si>
  <si>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</si>
  <si>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</si>
  <si>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</si>
  <si>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</si>
  <si>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</si>
  <si>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</si>
  <si>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</si>
  <si>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</si>
  <si>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ЦЭК инв. № 8139</t>
  </si>
  <si>
    <t>Капитальный ремонт линии канализационной хозяйственно-фекальной уличной, расположенной по адресу: Фрунзе 111</t>
  </si>
  <si>
    <t>к Локальной смете № СКС-2022-С-3-298.2</t>
  </si>
  <si>
    <t>ДВ №32 от 18.04.2022 к ТЗ № СКС-2022-С-3-298.2</t>
  </si>
  <si>
    <t>Составил:______________</t>
  </si>
  <si>
    <t>Проверил:______________Начальник СДО Е.Г.Зелих</t>
  </si>
  <si>
    <t>Ресурсы подрядчика</t>
  </si>
  <si>
    <t xml:space="preserve">          Материалы</t>
  </si>
  <si>
    <t>01.2.03.03-0045</t>
  </si>
  <si>
    <t>Мастика битумно-полимерная</t>
  </si>
  <si>
    <t>т</t>
  </si>
  <si>
    <t>01.3.05.23-0181</t>
  </si>
  <si>
    <t>Стекло жидкое натриевое каустическое</t>
  </si>
  <si>
    <t>01.7.03.01-0001</t>
  </si>
  <si>
    <t>м3</t>
  </si>
  <si>
    <t xml:space="preserve">   - Вода</t>
  </si>
  <si>
    <t>01.7.11.07-0032</t>
  </si>
  <si>
    <t>Электроды сварочные Э42, диаметр 4 мм</t>
  </si>
  <si>
    <t>01.7.16.04-0013</t>
  </si>
  <si>
    <t>Опалубка металлическая</t>
  </si>
  <si>
    <t>01.8.01.07-0001</t>
  </si>
  <si>
    <t>Стекло жидкое калийное</t>
  </si>
  <si>
    <t>02.2.05.04-1777</t>
  </si>
  <si>
    <t>Щебень М 800, фракция 20-40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</si>
  <si>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</si>
  <si>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</si>
  <si>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</si>
  <si>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</si>
  <si>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03.2.01.05-0003</t>
  </si>
  <si>
    <t>Шлакопортландцемент общестроительного и специального назначения М400 ШПЦ (ЦЕМ III 32,5)</t>
  </si>
  <si>
    <t>04.1.02.05-0003</t>
  </si>
  <si>
    <t>Смеси бетонные тяжелого бетона (БСТ), класс В7,5 (М100)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</si>
  <si>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</si>
  <si>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</si>
  <si>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</si>
  <si>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</si>
  <si>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</si>
  <si>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</si>
  <si>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</si>
  <si>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</si>
  <si>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</si>
  <si>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</si>
  <si>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</si>
  <si>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</si>
  <si>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04.3.01.12-0003</t>
  </si>
  <si>
    <t>Раствор кладочный, цементно-известковый, М50</t>
  </si>
  <si>
    <t>07.2.07.04-0014</t>
  </si>
  <si>
    <t>Конструкции сварные индивидуальные прочие, масса сборочной единицы от 0,1 до 0,5 т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</si>
  <si>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</si>
  <si>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</si>
  <si>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</si>
  <si>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</si>
  <si>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</si>
  <si>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</si>
  <si>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</si>
  <si>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</si>
  <si>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</si>
  <si>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</si>
  <si>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</si>
  <si>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</si>
  <si>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кг</t>
  </si>
  <si>
    <t>ФССЦ-02.3.01.02-1005</t>
  </si>
  <si>
    <t>Песок природный II класс, очень мелкий, круглые сита (песком при коэффициенте уплотнения 0,98, Тех.часть ФЕР81-02-01-2001, п.1.1.9)</t>
  </si>
  <si>
    <t>ФССЦ-04.1.02.05-0043</t>
  </si>
  <si>
    <t>Смеси бетонные тяжелого бетона (БСТ), крупность заполнителя 20 мм, класс В15 (М200)</t>
  </si>
  <si>
    <t>ФССЦ-05.1.01.08-0091</t>
  </si>
  <si>
    <t>Крышка колодцев КЦП 1-10-1, бетон B15 (М200), объем 0,1 м3, расход арматуры 7,70 кг</t>
  </si>
  <si>
    <t>шт</t>
  </si>
  <si>
    <t>ФССЦ-05.1.01.09-0042</t>
  </si>
  <si>
    <t>Кольцо опорное КО-6 /бетон B15 (М200), объем 0,02 м3, расход арматуры 1,10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</si>
  <si>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</si>
  <si>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</si>
  <si>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</si>
  <si>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</si>
  <si>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ФССЦ-05.1.08.06-0058</t>
  </si>
  <si>
    <t>Плиты дорожные ПД6, бетон B20, объем 0,85 м3, расход арматуры 99,30 кг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</si>
  <si>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</si>
  <si>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</si>
  <si>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</si>
  <si>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</si>
  <si>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</si>
  <si>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</si>
  <si>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</si>
  <si>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ФССЦ-24.3.03.13-0053</t>
  </si>
  <si>
    <t>Трубы напорные полиэтиленовые ПЭ100, стандартное размерное отношение SDR17, номинальный наружный диаметр 250 мм, толщина стенки 14,8 мм</t>
  </si>
  <si>
    <t>м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</si>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</sst>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60"/>
  <sheetViews>
    <sheetView showGridLines="0" tabSelected="1" zoomScaleNormal="100" zoomScaleSheetLayoutView="100" workbookViewId="0">
      <selection activeCell="L5" sqref="L5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77734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1</v>
      </c>
      <c r="B1" s="2" t="s">
        <v>20</v>
      </c>
    </row>
    <row r="2" spans="1:9" ht="16.5" customHeight="1" x14ac:dyDescent="0.2">
      <c r="A2" s="1" t="s">
        <v>2</v>
      </c>
      <c r="B2" s="45" t="s">
        <v>21</v>
      </c>
      <c r="C2" s="45"/>
      <c r="D2" s="45"/>
      <c r="E2" s="45"/>
      <c r="F2" s="45"/>
      <c r="G2" s="45"/>
      <c r="H2" s="45"/>
      <c r="I2" s="45"/>
    </row>
    <row r="3" spans="1:9" x14ac:dyDescent="0.2">
      <c r="B3" s="45"/>
      <c r="C3" s="45"/>
      <c r="D3" s="45"/>
      <c r="E3" s="45"/>
      <c r="F3" s="45"/>
      <c r="G3" s="45"/>
      <c r="H3" s="45"/>
      <c r="I3" s="45"/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22</v>
      </c>
    </row>
    <row r="6" spans="1:9" ht="12.6" x14ac:dyDescent="0.2">
      <c r="B6" s="8"/>
      <c r="C6" s="9"/>
      <c r="H6" s="4" t="s">
        <v>11</v>
      </c>
      <c r="I6" s="16">
        <v>11601.6</v>
      </c>
    </row>
    <row r="7" spans="1:9" ht="12.6" x14ac:dyDescent="0.2">
      <c r="A7" s="1" t="s">
        <v>0</v>
      </c>
      <c r="B7" s="2" t="s">
        <v>23</v>
      </c>
      <c r="H7" s="4" t="s">
        <v>16</v>
      </c>
      <c r="I7" s="17">
        <v>337.69779999999997</v>
      </c>
    </row>
    <row r="8" spans="1:9" ht="12.6" x14ac:dyDescent="0.2">
      <c r="B8" s="2"/>
      <c r="E8" s="15"/>
      <c r="F8" s="15"/>
      <c r="G8" s="15"/>
      <c r="H8" s="4" t="s">
        <v>17</v>
      </c>
      <c r="I8" s="17">
        <v>93.763599999999997</v>
      </c>
    </row>
    <row r="9" spans="1:9" ht="12.6" x14ac:dyDescent="0.2">
      <c r="B9" s="2"/>
      <c r="H9" s="4" t="s">
        <v>18</v>
      </c>
      <c r="I9" s="17">
        <v>1865</v>
      </c>
    </row>
    <row r="10" spans="1:9" ht="12.6" x14ac:dyDescent="0.2">
      <c r="B10" s="10"/>
      <c r="H10" s="4" t="s">
        <v>19</v>
      </c>
      <c r="I10" s="17">
        <v>0</v>
      </c>
    </row>
    <row r="11" spans="1:9" ht="5.25" customHeight="1" x14ac:dyDescent="0.2">
      <c r="B11" s="10"/>
    </row>
    <row r="12" spans="1:9" s="3" customFormat="1" ht="18.75" customHeight="1" x14ac:dyDescent="0.2">
      <c r="A12" s="18" t="s">
        <v>12</v>
      </c>
      <c r="B12" s="20" t="s">
        <v>3</v>
      </c>
      <c r="C12" s="18" t="s">
        <v>13</v>
      </c>
      <c r="D12" s="18" t="s">
        <v>14</v>
      </c>
      <c r="E12" s="18" t="s">
        <v>5</v>
      </c>
      <c r="F12" s="23" t="s">
        <v>6</v>
      </c>
      <c r="G12" s="24"/>
      <c r="H12" s="24"/>
      <c r="I12" s="25"/>
    </row>
    <row r="13" spans="1:9" s="3" customFormat="1" ht="33" customHeight="1" x14ac:dyDescent="0.2">
      <c r="A13" s="19"/>
      <c r="B13" s="21"/>
      <c r="C13" s="19"/>
      <c r="D13" s="19"/>
      <c r="E13" s="19"/>
      <c r="F13" s="22" t="s">
        <v>7</v>
      </c>
      <c r="G13" s="22"/>
      <c r="H13" s="22" t="s">
        <v>8</v>
      </c>
      <c r="I13" s="22"/>
    </row>
    <row r="14" spans="1:9" s="3" customFormat="1" ht="16.5" customHeight="1" x14ac:dyDescent="0.2">
      <c r="A14" s="29"/>
      <c r="B14" s="30"/>
      <c r="C14" s="29"/>
      <c r="D14" s="29"/>
      <c r="E14" s="29"/>
      <c r="F14" s="11" t="s">
        <v>9</v>
      </c>
      <c r="G14" s="11" t="s">
        <v>10</v>
      </c>
      <c r="H14" s="11" t="s">
        <v>9</v>
      </c>
      <c r="I14" s="11" t="s">
        <v>10</v>
      </c>
    </row>
    <row r="15" spans="1:9" s="3" customFormat="1" ht="12.6" x14ac:dyDescent="0.2">
      <c r="A15" s="26">
        <v>1</v>
      </c>
      <c r="B15" s="27" t="s">
        <v>15</v>
      </c>
      <c r="C15" s="26">
        <v>3</v>
      </c>
      <c r="D15" s="26">
        <v>4</v>
      </c>
      <c r="E15" s="26">
        <v>5</v>
      </c>
      <c r="F15" s="28">
        <v>6</v>
      </c>
      <c r="G15" s="28">
        <v>7</v>
      </c>
      <c r="H15" s="28">
        <v>8</v>
      </c>
      <c r="I15" s="28">
        <v>9</v>
      </c>
    </row>
    <row r="16" spans="1:9" ht="18.45" customHeight="1" x14ac:dyDescent="0.2">
      <c r="A16" s="31" t="s">
        <v>26</v>
      </c>
      <c r="B16" s="32"/>
      <c r="C16" s="32"/>
      <c r="D16" s="32"/>
      <c r="E16" s="32"/>
      <c r="F16" s="32"/>
      <c r="G16" s="32"/>
      <c r="H16" s="32"/>
      <c r="I16" s="32"/>
    </row>
    <row r="17" spans="1:9" ht="18.45" customHeight="1" x14ac:dyDescent="0.2">
      <c r="A17" s="31" t="s">
        <v>27</v>
      </c>
      <c r="B17" s="32"/>
      <c r="C17" s="32"/>
      <c r="D17" s="32"/>
      <c r="E17" s="32"/>
      <c r="F17" s="32"/>
      <c r="G17" s="32"/>
      <c r="H17" s="32"/>
      <c r="I17" s="32"/>
    </row>
    <row r="18" spans="1:9" ht="22.8" x14ac:dyDescent="0.2">
      <c r="A18" s="33">
        <v>1</v>
      </c>
      <c r="B18" s="34" t="s">
        <v>28</v>
      </c>
      <c r="C18" s="33" t="s">
        <v>29</v>
      </c>
      <c r="D18" s="35" t="s">
        <v>30</v>
      </c>
      <c r="E18" s="35">
        <v>3.8249999999999998E-3</v>
      </c>
      <c r="F18" s="36">
        <v>1500</v>
      </c>
      <c r="G18" s="36">
        <v>5.74</v>
      </c>
      <c r="H18" s="43">
        <f>F18*7.66</f>
        <v>11490</v>
      </c>
      <c r="I18" s="43">
        <f>G18*7.66</f>
        <v>43.968400000000003</v>
      </c>
    </row>
    <row r="19" spans="1:9" ht="22.8" x14ac:dyDescent="0.2">
      <c r="A19" s="33">
        <v>2</v>
      </c>
      <c r="B19" s="34" t="s">
        <v>31</v>
      </c>
      <c r="C19" s="33" t="s">
        <v>32</v>
      </c>
      <c r="D19" s="35" t="s">
        <v>30</v>
      </c>
      <c r="E19" s="35">
        <v>2.14E-3</v>
      </c>
      <c r="F19" s="36">
        <v>2734.6</v>
      </c>
      <c r="G19" s="36">
        <v>5.85</v>
      </c>
      <c r="H19" s="43">
        <f t="shared" ref="H19:H54" si="0">F19*7.66</f>
        <v>20947.036</v>
      </c>
      <c r="I19" s="43">
        <f t="shared" ref="I19:I54" si="1">G19*7.66</f>
        <v>44.811</v>
      </c>
    </row>
    <row r="20" spans="1:9" ht="22.8" x14ac:dyDescent="0.2">
      <c r="A20" s="33">
        <v>3</v>
      </c>
      <c r="B20" s="34" t="s">
        <v>33</v>
      </c>
      <c r="C20" s="33" t="s">
        <v>35</v>
      </c>
      <c r="D20" s="35" t="s">
        <v>34</v>
      </c>
      <c r="E20" s="35">
        <v>2.6455199999999999</v>
      </c>
      <c r="F20" s="36">
        <v>2.44</v>
      </c>
      <c r="G20" s="36">
        <v>6.46</v>
      </c>
      <c r="H20" s="43">
        <f t="shared" si="0"/>
        <v>18.6904</v>
      </c>
      <c r="I20" s="43">
        <f t="shared" si="1"/>
        <v>49.483600000000003</v>
      </c>
    </row>
    <row r="21" spans="1:9" ht="22.8" x14ac:dyDescent="0.2">
      <c r="A21" s="33">
        <v>4</v>
      </c>
      <c r="B21" s="34" t="s">
        <v>33</v>
      </c>
      <c r="C21" s="33" t="s">
        <v>35</v>
      </c>
      <c r="D21" s="35" t="s">
        <v>34</v>
      </c>
      <c r="E21" s="35">
        <v>20.399999999999999</v>
      </c>
      <c r="F21" s="36">
        <v>2.44</v>
      </c>
      <c r="G21" s="36">
        <v>49.78</v>
      </c>
      <c r="H21" s="43">
        <f t="shared" si="0"/>
        <v>18.6904</v>
      </c>
      <c r="I21" s="43">
        <f t="shared" si="1"/>
        <v>381.31479999999999</v>
      </c>
    </row>
    <row r="22" spans="1:9" ht="22.8" x14ac:dyDescent="0.2">
      <c r="A22" s="33">
        <v>5</v>
      </c>
      <c r="B22" s="34" t="s">
        <v>36</v>
      </c>
      <c r="C22" s="33" t="s">
        <v>37</v>
      </c>
      <c r="D22" s="35" t="s">
        <v>30</v>
      </c>
      <c r="E22" s="35">
        <v>2.04E-4</v>
      </c>
      <c r="F22" s="36">
        <v>10315.01</v>
      </c>
      <c r="G22" s="36">
        <v>2.1</v>
      </c>
      <c r="H22" s="43">
        <f t="shared" si="0"/>
        <v>79012.976600000009</v>
      </c>
      <c r="I22" s="43">
        <f t="shared" si="1"/>
        <v>16.086000000000002</v>
      </c>
    </row>
    <row r="23" spans="1:9" ht="22.8" x14ac:dyDescent="0.2">
      <c r="A23" s="33">
        <v>6</v>
      </c>
      <c r="B23" s="34" t="s">
        <v>38</v>
      </c>
      <c r="C23" s="33" t="s">
        <v>39</v>
      </c>
      <c r="D23" s="35" t="s">
        <v>30</v>
      </c>
      <c r="E23" s="35">
        <v>1.9040000000000001E-3</v>
      </c>
      <c r="F23" s="36">
        <v>3938.2</v>
      </c>
      <c r="G23" s="36">
        <v>7.5</v>
      </c>
      <c r="H23" s="43">
        <f t="shared" si="0"/>
        <v>30166.611999999997</v>
      </c>
      <c r="I23" s="43">
        <f t="shared" si="1"/>
        <v>57.45</v>
      </c>
    </row>
    <row r="24" spans="1:9" ht="22.8" x14ac:dyDescent="0.2">
      <c r="A24" s="33">
        <v>7</v>
      </c>
      <c r="B24" s="34" t="s">
        <v>40</v>
      </c>
      <c r="C24" s="33" t="s">
        <v>41</v>
      </c>
      <c r="D24" s="35" t="s">
        <v>30</v>
      </c>
      <c r="E24" s="35">
        <v>9.6600000000000002E-3</v>
      </c>
      <c r="F24" s="36">
        <v>2734.6</v>
      </c>
      <c r="G24" s="36">
        <v>26.42</v>
      </c>
      <c r="H24" s="43">
        <f t="shared" si="0"/>
        <v>20947.036</v>
      </c>
      <c r="I24" s="43">
        <f t="shared" si="1"/>
        <v>202.37720000000002</v>
      </c>
    </row>
    <row r="25" spans="1:9" ht="22.8" x14ac:dyDescent="0.2">
      <c r="A25" s="33">
        <v>8</v>
      </c>
      <c r="B25" s="34" t="s">
        <v>42</v>
      </c>
      <c r="C25" s="33" t="s">
        <v>43</v>
      </c>
      <c r="D25" s="35" t="s">
        <v>34</v>
      </c>
      <c r="E25" s="35">
        <v>3.4499999999999998E-5</v>
      </c>
      <c r="F25" s="36">
        <v>108.4</v>
      </c>
      <c r="G25" s="36"/>
      <c r="H25" s="43">
        <f t="shared" si="0"/>
        <v>830.34400000000005</v>
      </c>
      <c r="I25" s="43">
        <f t="shared" si="1"/>
        <v>0</v>
      </c>
    </row>
    <row r="26" spans="1:9" ht="22.8" x14ac:dyDescent="0.2">
      <c r="A26" s="33">
        <v>9</v>
      </c>
      <c r="B26" s="34" t="s">
        <v>44</v>
      </c>
      <c r="C26" s="33" t="s">
        <v>45</v>
      </c>
      <c r="D26" s="35" t="s">
        <v>34</v>
      </c>
      <c r="E26" s="35">
        <v>0.1792</v>
      </c>
      <c r="F26" s="36">
        <v>59.99</v>
      </c>
      <c r="G26" s="36">
        <v>10.75</v>
      </c>
      <c r="H26" s="43">
        <f t="shared" si="0"/>
        <v>459.52340000000004</v>
      </c>
      <c r="I26" s="43">
        <f t="shared" si="1"/>
        <v>82.344999999999999</v>
      </c>
    </row>
    <row r="27" spans="1:9" ht="34.200000000000003" x14ac:dyDescent="0.2">
      <c r="A27" s="33">
        <v>10</v>
      </c>
      <c r="B27" s="34" t="s">
        <v>46</v>
      </c>
      <c r="C27" s="33" t="s">
        <v>47</v>
      </c>
      <c r="D27" s="35" t="s">
        <v>30</v>
      </c>
      <c r="E27" s="35">
        <v>8.9599999999999999E-4</v>
      </c>
      <c r="F27" s="36">
        <v>412</v>
      </c>
      <c r="G27" s="36">
        <v>0.37</v>
      </c>
      <c r="H27" s="43">
        <f t="shared" si="0"/>
        <v>3155.92</v>
      </c>
      <c r="I27" s="43">
        <f t="shared" si="1"/>
        <v>2.8342000000000001</v>
      </c>
    </row>
    <row r="28" spans="1:9" ht="34.200000000000003" x14ac:dyDescent="0.2">
      <c r="A28" s="33">
        <v>11</v>
      </c>
      <c r="B28" s="34" t="s">
        <v>48</v>
      </c>
      <c r="C28" s="33" t="s">
        <v>49</v>
      </c>
      <c r="D28" s="35" t="s">
        <v>30</v>
      </c>
      <c r="E28" s="35">
        <v>2.14E-3</v>
      </c>
      <c r="F28" s="36">
        <v>339</v>
      </c>
      <c r="G28" s="36">
        <v>0.73</v>
      </c>
      <c r="H28" s="43">
        <f t="shared" si="0"/>
        <v>2596.7400000000002</v>
      </c>
      <c r="I28" s="43">
        <f t="shared" si="1"/>
        <v>5.5918000000000001</v>
      </c>
    </row>
    <row r="29" spans="1:9" ht="22.8" x14ac:dyDescent="0.2">
      <c r="A29" s="33">
        <v>12</v>
      </c>
      <c r="B29" s="34" t="s">
        <v>50</v>
      </c>
      <c r="C29" s="33" t="s">
        <v>51</v>
      </c>
      <c r="D29" s="35" t="s">
        <v>34</v>
      </c>
      <c r="E29" s="35">
        <v>0.29799999999999999</v>
      </c>
      <c r="F29" s="36">
        <v>560</v>
      </c>
      <c r="G29" s="36">
        <v>166.88</v>
      </c>
      <c r="H29" s="43">
        <f t="shared" si="0"/>
        <v>4289.6000000000004</v>
      </c>
      <c r="I29" s="43">
        <f t="shared" si="1"/>
        <v>1278.3008</v>
      </c>
    </row>
    <row r="30" spans="1:9" ht="22.8" x14ac:dyDescent="0.2">
      <c r="A30" s="33">
        <v>13</v>
      </c>
      <c r="B30" s="34" t="s">
        <v>52</v>
      </c>
      <c r="C30" s="33" t="s">
        <v>53</v>
      </c>
      <c r="D30" s="35" t="s">
        <v>34</v>
      </c>
      <c r="E30" s="35">
        <v>0.4592</v>
      </c>
      <c r="F30" s="36">
        <v>592.76</v>
      </c>
      <c r="G30" s="36">
        <v>272.2</v>
      </c>
      <c r="H30" s="43">
        <f t="shared" si="0"/>
        <v>4540.5415999999996</v>
      </c>
      <c r="I30" s="43">
        <f t="shared" si="1"/>
        <v>2085.0520000000001</v>
      </c>
    </row>
    <row r="31" spans="1:9" ht="22.8" x14ac:dyDescent="0.2">
      <c r="A31" s="33">
        <v>14</v>
      </c>
      <c r="B31" s="34" t="s">
        <v>54</v>
      </c>
      <c r="C31" s="33" t="s">
        <v>55</v>
      </c>
      <c r="D31" s="35" t="s">
        <v>34</v>
      </c>
      <c r="E31" s="35">
        <v>3.5699999999999998E-3</v>
      </c>
      <c r="F31" s="36">
        <v>730</v>
      </c>
      <c r="G31" s="36">
        <v>2.61</v>
      </c>
      <c r="H31" s="43">
        <f t="shared" si="0"/>
        <v>5591.8</v>
      </c>
      <c r="I31" s="43">
        <f t="shared" si="1"/>
        <v>19.992599999999999</v>
      </c>
    </row>
    <row r="32" spans="1:9" ht="22.8" x14ac:dyDescent="0.2">
      <c r="A32" s="33">
        <v>15</v>
      </c>
      <c r="B32" s="34" t="s">
        <v>56</v>
      </c>
      <c r="C32" s="33" t="s">
        <v>57</v>
      </c>
      <c r="D32" s="35" t="s">
        <v>34</v>
      </c>
      <c r="E32" s="35">
        <v>1.3440000000000001E-2</v>
      </c>
      <c r="F32" s="36">
        <v>395</v>
      </c>
      <c r="G32" s="36">
        <v>5.31</v>
      </c>
      <c r="H32" s="43">
        <f t="shared" si="0"/>
        <v>3025.7000000000003</v>
      </c>
      <c r="I32" s="43">
        <f t="shared" si="1"/>
        <v>40.674599999999998</v>
      </c>
    </row>
    <row r="33" spans="1:9" ht="22.8" x14ac:dyDescent="0.2">
      <c r="A33" s="33">
        <v>16</v>
      </c>
      <c r="B33" s="34" t="s">
        <v>58</v>
      </c>
      <c r="C33" s="33" t="s">
        <v>59</v>
      </c>
      <c r="D33" s="35" t="s">
        <v>34</v>
      </c>
      <c r="E33" s="35">
        <v>8.6239999999999997E-2</v>
      </c>
      <c r="F33" s="36">
        <v>485.9</v>
      </c>
      <c r="G33" s="36">
        <v>41.9</v>
      </c>
      <c r="H33" s="43">
        <f t="shared" si="0"/>
        <v>3721.9939999999997</v>
      </c>
      <c r="I33" s="43">
        <f t="shared" si="1"/>
        <v>320.95400000000001</v>
      </c>
    </row>
    <row r="34" spans="1:9" ht="22.8" x14ac:dyDescent="0.2">
      <c r="A34" s="33">
        <v>17</v>
      </c>
      <c r="B34" s="34" t="s">
        <v>60</v>
      </c>
      <c r="C34" s="33" t="s">
        <v>61</v>
      </c>
      <c r="D34" s="35" t="s">
        <v>34</v>
      </c>
      <c r="E34" s="35">
        <v>5.8400000000000001E-2</v>
      </c>
      <c r="F34" s="36">
        <v>519.79999999999995</v>
      </c>
      <c r="G34" s="36">
        <v>30.36</v>
      </c>
      <c r="H34" s="43">
        <f t="shared" si="0"/>
        <v>3981.6679999999997</v>
      </c>
      <c r="I34" s="43">
        <f t="shared" si="1"/>
        <v>232.55760000000001</v>
      </c>
    </row>
    <row r="35" spans="1:9" ht="22.8" x14ac:dyDescent="0.2">
      <c r="A35" s="33">
        <v>18</v>
      </c>
      <c r="B35" s="34" t="s">
        <v>62</v>
      </c>
      <c r="C35" s="33" t="s">
        <v>63</v>
      </c>
      <c r="D35" s="35" t="s">
        <v>34</v>
      </c>
      <c r="E35" s="35">
        <v>6.1199999999999996E-3</v>
      </c>
      <c r="F35" s="36">
        <v>497</v>
      </c>
      <c r="G35" s="36">
        <v>3.04</v>
      </c>
      <c r="H35" s="43">
        <f t="shared" si="0"/>
        <v>3807.02</v>
      </c>
      <c r="I35" s="43">
        <f t="shared" si="1"/>
        <v>23.2864</v>
      </c>
    </row>
    <row r="36" spans="1:9" ht="22.8" x14ac:dyDescent="0.2">
      <c r="A36" s="33">
        <v>19</v>
      </c>
      <c r="B36" s="34" t="s">
        <v>64</v>
      </c>
      <c r="C36" s="33" t="s">
        <v>65</v>
      </c>
      <c r="D36" s="35" t="s">
        <v>34</v>
      </c>
      <c r="E36" s="35">
        <v>1.9199999999999998E-2</v>
      </c>
      <c r="F36" s="36">
        <v>519.79999999999995</v>
      </c>
      <c r="G36" s="36">
        <v>9.98</v>
      </c>
      <c r="H36" s="43">
        <f t="shared" si="0"/>
        <v>3981.6679999999997</v>
      </c>
      <c r="I36" s="43">
        <f t="shared" si="1"/>
        <v>76.44680000000001</v>
      </c>
    </row>
    <row r="37" spans="1:9" ht="34.200000000000003" x14ac:dyDescent="0.2">
      <c r="A37" s="33">
        <v>20</v>
      </c>
      <c r="B37" s="34" t="s">
        <v>66</v>
      </c>
      <c r="C37" s="33" t="s">
        <v>67</v>
      </c>
      <c r="D37" s="35" t="s">
        <v>30</v>
      </c>
      <c r="E37" s="35">
        <v>2.5999999999999999E-3</v>
      </c>
      <c r="F37" s="36">
        <v>10046</v>
      </c>
      <c r="G37" s="36">
        <v>26.12</v>
      </c>
      <c r="H37" s="43">
        <f t="shared" si="0"/>
        <v>76952.36</v>
      </c>
      <c r="I37" s="43">
        <f t="shared" si="1"/>
        <v>200.07920000000001</v>
      </c>
    </row>
    <row r="38" spans="1:9" ht="34.200000000000003" x14ac:dyDescent="0.2">
      <c r="A38" s="33">
        <v>21</v>
      </c>
      <c r="B38" s="34" t="s">
        <v>68</v>
      </c>
      <c r="C38" s="33" t="s">
        <v>69</v>
      </c>
      <c r="D38" s="35" t="s">
        <v>34</v>
      </c>
      <c r="E38" s="35">
        <v>8.0000000000000002E-3</v>
      </c>
      <c r="F38" s="36">
        <v>1100</v>
      </c>
      <c r="G38" s="36">
        <v>8.8000000000000007</v>
      </c>
      <c r="H38" s="43">
        <f t="shared" si="0"/>
        <v>8426</v>
      </c>
      <c r="I38" s="43">
        <f t="shared" si="1"/>
        <v>67.408000000000001</v>
      </c>
    </row>
    <row r="39" spans="1:9" ht="34.200000000000003" x14ac:dyDescent="0.2">
      <c r="A39" s="33">
        <v>22</v>
      </c>
      <c r="B39" s="34" t="s">
        <v>70</v>
      </c>
      <c r="C39" s="33" t="s">
        <v>71</v>
      </c>
      <c r="D39" s="35" t="s">
        <v>34</v>
      </c>
      <c r="E39" s="35">
        <v>9.7999999999999997E-3</v>
      </c>
      <c r="F39" s="36">
        <v>1056</v>
      </c>
      <c r="G39" s="36">
        <v>10.35</v>
      </c>
      <c r="H39" s="43">
        <f t="shared" si="0"/>
        <v>8088.96</v>
      </c>
      <c r="I39" s="43">
        <f t="shared" si="1"/>
        <v>79.280999999999992</v>
      </c>
    </row>
    <row r="40" spans="1:9" ht="22.8" x14ac:dyDescent="0.2">
      <c r="A40" s="33">
        <v>23</v>
      </c>
      <c r="B40" s="34" t="s">
        <v>72</v>
      </c>
      <c r="C40" s="33" t="s">
        <v>73</v>
      </c>
      <c r="D40" s="35" t="s">
        <v>30</v>
      </c>
      <c r="E40" s="35">
        <v>7.8100000000000001E-5</v>
      </c>
      <c r="F40" s="36">
        <v>15620</v>
      </c>
      <c r="G40" s="36">
        <v>1.22</v>
      </c>
      <c r="H40" s="43">
        <f t="shared" si="0"/>
        <v>119649.2</v>
      </c>
      <c r="I40" s="43">
        <f t="shared" si="1"/>
        <v>9.3452000000000002</v>
      </c>
    </row>
    <row r="41" spans="1:9" ht="22.8" x14ac:dyDescent="0.2">
      <c r="A41" s="33">
        <v>24</v>
      </c>
      <c r="B41" s="34" t="s">
        <v>74</v>
      </c>
      <c r="C41" s="33" t="s">
        <v>75</v>
      </c>
      <c r="D41" s="35" t="s">
        <v>30</v>
      </c>
      <c r="E41" s="35">
        <v>1.561E-4</v>
      </c>
      <c r="F41" s="36">
        <v>14312.87</v>
      </c>
      <c r="G41" s="36">
        <v>2.23</v>
      </c>
      <c r="H41" s="43">
        <f t="shared" si="0"/>
        <v>109636.58420000001</v>
      </c>
      <c r="I41" s="43">
        <f t="shared" si="1"/>
        <v>17.081800000000001</v>
      </c>
    </row>
    <row r="42" spans="1:9" ht="22.8" x14ac:dyDescent="0.2">
      <c r="A42" s="33">
        <v>25</v>
      </c>
      <c r="B42" s="34" t="s">
        <v>76</v>
      </c>
      <c r="C42" s="33" t="s">
        <v>77</v>
      </c>
      <c r="D42" s="35" t="s">
        <v>30</v>
      </c>
      <c r="E42" s="35">
        <v>1.2999999999999999E-5</v>
      </c>
      <c r="F42" s="36">
        <v>7640</v>
      </c>
      <c r="G42" s="36">
        <v>0.1</v>
      </c>
      <c r="H42" s="43">
        <f t="shared" si="0"/>
        <v>58522.400000000001</v>
      </c>
      <c r="I42" s="43">
        <f t="shared" si="1"/>
        <v>0.76600000000000001</v>
      </c>
    </row>
    <row r="43" spans="1:9" ht="22.8" x14ac:dyDescent="0.2">
      <c r="A43" s="33">
        <v>26</v>
      </c>
      <c r="B43" s="34" t="s">
        <v>78</v>
      </c>
      <c r="C43" s="33" t="s">
        <v>79</v>
      </c>
      <c r="D43" s="35" t="s">
        <v>80</v>
      </c>
      <c r="E43" s="35">
        <v>2.4282700000000001E-2</v>
      </c>
      <c r="F43" s="36">
        <v>6.67</v>
      </c>
      <c r="G43" s="36">
        <v>0.16</v>
      </c>
      <c r="H43" s="43">
        <f t="shared" si="0"/>
        <v>51.092199999999998</v>
      </c>
      <c r="I43" s="43">
        <f t="shared" si="1"/>
        <v>1.2256</v>
      </c>
    </row>
    <row r="44" spans="1:9" ht="45.6" x14ac:dyDescent="0.2">
      <c r="A44" s="33">
        <v>27</v>
      </c>
      <c r="B44" s="34" t="s">
        <v>81</v>
      </c>
      <c r="C44" s="33" t="s">
        <v>82</v>
      </c>
      <c r="D44" s="35" t="s">
        <v>34</v>
      </c>
      <c r="E44" s="35">
        <v>27.67905</v>
      </c>
      <c r="F44" s="36">
        <v>44.82</v>
      </c>
      <c r="G44" s="36">
        <v>1240.58</v>
      </c>
      <c r="H44" s="43">
        <f t="shared" si="0"/>
        <v>343.32120000000003</v>
      </c>
      <c r="I44" s="43">
        <f t="shared" si="1"/>
        <v>9502.8428000000004</v>
      </c>
    </row>
    <row r="45" spans="1:9" ht="34.200000000000003" x14ac:dyDescent="0.2">
      <c r="A45" s="33">
        <v>28</v>
      </c>
      <c r="B45" s="34" t="s">
        <v>83</v>
      </c>
      <c r="C45" s="33" t="s">
        <v>84</v>
      </c>
      <c r="D45" s="35" t="s">
        <v>34</v>
      </c>
      <c r="E45" s="35">
        <v>0.24160000000000001</v>
      </c>
      <c r="F45" s="36">
        <v>665</v>
      </c>
      <c r="G45" s="36">
        <v>160.66</v>
      </c>
      <c r="H45" s="43">
        <f t="shared" si="0"/>
        <v>5093.9000000000005</v>
      </c>
      <c r="I45" s="43">
        <f t="shared" si="1"/>
        <v>1230.6556</v>
      </c>
    </row>
    <row r="46" spans="1:9" ht="34.200000000000003" x14ac:dyDescent="0.2">
      <c r="A46" s="33">
        <v>29</v>
      </c>
      <c r="B46" s="34" t="s">
        <v>85</v>
      </c>
      <c r="C46" s="33" t="s">
        <v>86</v>
      </c>
      <c r="D46" s="35" t="s">
        <v>87</v>
      </c>
      <c r="E46" s="35">
        <v>1</v>
      </c>
      <c r="F46" s="36">
        <v>188.68</v>
      </c>
      <c r="G46" s="36">
        <v>188.68</v>
      </c>
      <c r="H46" s="43">
        <f t="shared" si="0"/>
        <v>1445.2888</v>
      </c>
      <c r="I46" s="43">
        <f t="shared" si="1"/>
        <v>1445.2888</v>
      </c>
    </row>
    <row r="47" spans="1:9" ht="34.200000000000003" x14ac:dyDescent="0.2">
      <c r="A47" s="33">
        <v>30</v>
      </c>
      <c r="B47" s="34" t="s">
        <v>88</v>
      </c>
      <c r="C47" s="33" t="s">
        <v>89</v>
      </c>
      <c r="D47" s="35" t="s">
        <v>87</v>
      </c>
      <c r="E47" s="35">
        <v>6</v>
      </c>
      <c r="F47" s="36">
        <v>31.43</v>
      </c>
      <c r="G47" s="36">
        <v>188.58</v>
      </c>
      <c r="H47" s="43">
        <f t="shared" si="0"/>
        <v>240.75380000000001</v>
      </c>
      <c r="I47" s="43">
        <f t="shared" si="1"/>
        <v>1444.5228000000002</v>
      </c>
    </row>
    <row r="48" spans="1:9" ht="34.200000000000003" x14ac:dyDescent="0.2">
      <c r="A48" s="33">
        <v>31</v>
      </c>
      <c r="B48" s="34" t="s">
        <v>90</v>
      </c>
      <c r="C48" s="33" t="s">
        <v>91</v>
      </c>
      <c r="D48" s="35" t="s">
        <v>87</v>
      </c>
      <c r="E48" s="35">
        <v>3</v>
      </c>
      <c r="F48" s="36">
        <v>362.1</v>
      </c>
      <c r="G48" s="36">
        <v>1086.3</v>
      </c>
      <c r="H48" s="43">
        <f t="shared" si="0"/>
        <v>2773.6860000000001</v>
      </c>
      <c r="I48" s="43">
        <f t="shared" si="1"/>
        <v>8321.0579999999991</v>
      </c>
    </row>
    <row r="49" spans="1:9" ht="34.200000000000003" x14ac:dyDescent="0.2">
      <c r="A49" s="33">
        <v>32</v>
      </c>
      <c r="B49" s="34" t="s">
        <v>92</v>
      </c>
      <c r="C49" s="33" t="s">
        <v>93</v>
      </c>
      <c r="D49" s="35" t="s">
        <v>87</v>
      </c>
      <c r="E49" s="35">
        <v>1</v>
      </c>
      <c r="F49" s="36">
        <v>215.48</v>
      </c>
      <c r="G49" s="36">
        <v>215.48</v>
      </c>
      <c r="H49" s="43">
        <f t="shared" si="0"/>
        <v>1650.5768</v>
      </c>
      <c r="I49" s="43">
        <f t="shared" si="1"/>
        <v>1650.5768</v>
      </c>
    </row>
    <row r="50" spans="1:9" ht="34.200000000000003" x14ac:dyDescent="0.2">
      <c r="A50" s="33">
        <v>33</v>
      </c>
      <c r="B50" s="34" t="s">
        <v>94</v>
      </c>
      <c r="C50" s="33" t="s">
        <v>95</v>
      </c>
      <c r="D50" s="35" t="s">
        <v>87</v>
      </c>
      <c r="E50" s="35">
        <v>1</v>
      </c>
      <c r="F50" s="36">
        <v>1235.8399999999999</v>
      </c>
      <c r="G50" s="36">
        <v>1235.8399999999999</v>
      </c>
      <c r="H50" s="43">
        <f t="shared" si="0"/>
        <v>9466.5343999999986</v>
      </c>
      <c r="I50" s="43">
        <f t="shared" si="1"/>
        <v>9466.5343999999986</v>
      </c>
    </row>
    <row r="51" spans="1:9" ht="34.200000000000003" x14ac:dyDescent="0.2">
      <c r="A51" s="33">
        <v>34</v>
      </c>
      <c r="B51" s="34" t="s">
        <v>96</v>
      </c>
      <c r="C51" s="33" t="s">
        <v>97</v>
      </c>
      <c r="D51" s="35" t="s">
        <v>98</v>
      </c>
      <c r="E51" s="35">
        <v>3.1359999999999999E-2</v>
      </c>
      <c r="F51" s="36">
        <v>1752.6</v>
      </c>
      <c r="G51" s="36">
        <v>54.96</v>
      </c>
      <c r="H51" s="43">
        <f t="shared" si="0"/>
        <v>13424.915999999999</v>
      </c>
      <c r="I51" s="43">
        <f t="shared" si="1"/>
        <v>420.99360000000001</v>
      </c>
    </row>
    <row r="52" spans="1:9" ht="34.200000000000003" x14ac:dyDescent="0.2">
      <c r="A52" s="33">
        <v>35</v>
      </c>
      <c r="B52" s="34" t="s">
        <v>99</v>
      </c>
      <c r="C52" s="33" t="s">
        <v>100</v>
      </c>
      <c r="D52" s="35" t="s">
        <v>30</v>
      </c>
      <c r="E52" s="35">
        <v>2.92E-2</v>
      </c>
      <c r="F52" s="36">
        <v>7571</v>
      </c>
      <c r="G52" s="36">
        <v>221.07</v>
      </c>
      <c r="H52" s="43">
        <f t="shared" si="0"/>
        <v>57993.86</v>
      </c>
      <c r="I52" s="43">
        <f t="shared" si="1"/>
        <v>1693.3961999999999</v>
      </c>
    </row>
    <row r="53" spans="1:9" ht="34.200000000000003" x14ac:dyDescent="0.2">
      <c r="A53" s="33">
        <v>36</v>
      </c>
      <c r="B53" s="34" t="s">
        <v>101</v>
      </c>
      <c r="C53" s="33" t="s">
        <v>102</v>
      </c>
      <c r="D53" s="35" t="s">
        <v>87</v>
      </c>
      <c r="E53" s="35">
        <v>1</v>
      </c>
      <c r="F53" s="36">
        <v>569.52</v>
      </c>
      <c r="G53" s="36">
        <v>569.52</v>
      </c>
      <c r="H53" s="43">
        <f t="shared" si="0"/>
        <v>4362.5231999999996</v>
      </c>
      <c r="I53" s="43">
        <f t="shared" si="1"/>
        <v>4362.5231999999996</v>
      </c>
    </row>
    <row r="54" spans="1:9" ht="45.6" x14ac:dyDescent="0.2">
      <c r="A54" s="33">
        <v>37</v>
      </c>
      <c r="B54" s="38" t="s">
        <v>103</v>
      </c>
      <c r="C54" s="37" t="s">
        <v>104</v>
      </c>
      <c r="D54" s="39" t="s">
        <v>105</v>
      </c>
      <c r="E54" s="39">
        <v>21</v>
      </c>
      <c r="F54" s="40">
        <v>641.4</v>
      </c>
      <c r="G54" s="40">
        <v>13469.4</v>
      </c>
      <c r="H54" s="43">
        <f t="shared" si="0"/>
        <v>4913.1239999999998</v>
      </c>
      <c r="I54" s="43">
        <f t="shared" si="1"/>
        <v>103175.60399999999</v>
      </c>
    </row>
    <row r="55" spans="1:9" ht="13.2" x14ac:dyDescent="0.2">
      <c r="A55" s="41" t="s">
        <v>106</v>
      </c>
      <c r="B55" s="32"/>
      <c r="C55" s="32"/>
      <c r="D55" s="32"/>
      <c r="E55" s="32"/>
      <c r="F55" s="32"/>
      <c r="G55" s="42"/>
      <c r="H55" s="42"/>
      <c r="I55" s="44">
        <f>SUM(I18:I54)</f>
        <v>148052.70980000001</v>
      </c>
    </row>
    <row r="56" spans="1:9" x14ac:dyDescent="0.2">
      <c r="A56" s="14"/>
      <c r="G56" s="12"/>
      <c r="H56" s="12"/>
      <c r="I56" s="12"/>
    </row>
    <row r="58" spans="1:9" x14ac:dyDescent="0.2">
      <c r="A58" s="13" t="s">
        <v>24</v>
      </c>
    </row>
    <row r="60" spans="1:9" x14ac:dyDescent="0.2">
      <c r="A60" s="13" t="s">
        <v>25</v>
      </c>
    </row>
  </sheetData>
  <mergeCells count="12">
    <mergeCell ref="B2:I3"/>
    <mergeCell ref="A16:I16"/>
    <mergeCell ref="A17:I17"/>
    <mergeCell ref="A55:F55"/>
    <mergeCell ref="H13:I13"/>
    <mergeCell ref="F12:I12"/>
    <mergeCell ref="F13:G13"/>
    <mergeCell ref="E12:E14"/>
    <mergeCell ref="A12:A14"/>
    <mergeCell ref="B12:B14"/>
    <mergeCell ref="C12:C14"/>
    <mergeCell ref="D12:D14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2022-04-26T10:55:25Z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